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1"/>
  </bookViews>
  <sheets>
    <sheet name="2-24,85" sheetId="71" r:id="rId1"/>
  </sheets>
  <definedNames>
    <definedName name="_xlnm.Print_Area" localSheetId="0">'2-24,85'!$A$1:$D$47</definedName>
  </definedNames>
  <calcPr calcId="124519"/>
</workbook>
</file>

<file path=xl/calcChain.xml><?xml version="1.0" encoding="utf-8"?>
<calcChain xmlns="http://schemas.openxmlformats.org/spreadsheetml/2006/main">
  <c r="C27" i="71"/>
  <c r="C28"/>
  <c r="C29"/>
  <c r="C30"/>
  <c r="C38"/>
  <c r="C37"/>
  <c r="C32"/>
  <c r="C26"/>
  <c r="C24"/>
  <c r="C22"/>
  <c r="C21"/>
  <c r="C20"/>
  <c r="C18"/>
  <c r="C16"/>
  <c r="C14"/>
  <c r="C11"/>
  <c r="C9"/>
  <c r="D39"/>
  <c r="D31"/>
  <c r="C39"/>
  <c r="C25"/>
  <c r="C15"/>
  <c r="C10"/>
  <c r="D32" l="1"/>
  <c r="D33" s="1"/>
  <c r="C31"/>
  <c r="C19"/>
  <c r="C33" l="1"/>
</calcChain>
</file>

<file path=xl/sharedStrings.xml><?xml version="1.0" encoding="utf-8"?>
<sst xmlns="http://schemas.openxmlformats.org/spreadsheetml/2006/main" count="62" uniqueCount="54">
  <si>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</si>
  <si>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</si>
  <si>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</si>
  <si>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</si>
  <si>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</si>
  <si>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</si>
  <si>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</si>
  <si>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</si>
  <si>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</si>
  <si>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</si>
  <si>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</si>
  <si>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</si>
  <si>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</si>
  <si>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</si>
  <si>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</si>
  <si>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Расходы связанные с санитарным содержанием мест общего пользования и придомовой территории</t>
  </si>
  <si>
    <t>2.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</si>
  <si>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</si>
  <si>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</si>
  <si>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неделю</t>
    </r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</si>
  <si>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</si>
  <si>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</si>
  <si>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</si>
  <si>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</si>
  <si>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</si>
  <si>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</si>
  <si>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</si>
  <si>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</si>
  <si>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</si>
  <si>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</si>
  <si>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t>Материалы/услуги:</t>
  </si>
  <si>
    <t>1.1.</t>
  </si>
  <si>
    <t>Рентабельность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</si>
  <si>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</si>
  <si>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Адрес                                                  м-н Сибирский, 2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</si>
  <si>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</si>
  <si>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По мере необходимости</t>
    </r>
  </si>
  <si>
    <t>Обслуживание газовой котельной</t>
  </si>
  <si>
    <t>Обслуживаемая площадь                 1597,9 м2</t>
  </si>
  <si>
    <t>Заработная плата</t>
  </si>
  <si>
    <t>Налоги</t>
  </si>
  <si>
    <t>1.2.</t>
  </si>
  <si>
    <t>1.3.</t>
  </si>
  <si>
    <t>Заработная плата электрика, сантехника</t>
  </si>
  <si>
    <t>2.1.</t>
  </si>
  <si>
    <t>2.2.</t>
  </si>
  <si>
    <t>2.3.</t>
  </si>
  <si>
    <t>налоги</t>
  </si>
  <si>
    <t>3.1.</t>
  </si>
  <si>
    <t>3.2.</t>
  </si>
  <si>
    <t>Заработная плата АУП</t>
  </si>
  <si>
    <t>Директор ООО "КЖЭК"Горский"</t>
  </si>
  <si>
    <t>С.В.Занина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</si>
  <si>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2010 год (ОТЧЕТ)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</si>
</sst>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6" fontId="3" fillId="0" borderId="1" xfId="0" applyNumberFormat="1" applyFont="1" applyBorder="1" applyAlignment="1" applyProtection="1">
      <alignment vertical="center"/>
      <protection hidden="1"/>
    </xf>
    <xf numFmtId="16" fontId="3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view="pageBreakPreview" zoomScale="60" workbookViewId="0">
      <selection sqref="A1:XFD1048576"/>
    </sheetView>
  </sheetViews>
  <sheetFormatPr defaultRowHeight="15"/>
  <cols>
    <col min="1" max="1" width="4.7109375" style="2" customWidth="1"/>
    <col min="2" max="2" width="91.5703125" style="2" customWidth="1"/>
    <col min="3" max="3" width="17.140625" style="2" customWidth="1"/>
    <col min="4" max="4" width="19.5703125" style="2" customWidth="1"/>
    <col min="5" max="16384" width="9.140625" style="2"/>
  </cols>
  <sheetData>
    <row r="2" spans="1:4" ht="75" customHeight="1">
      <c r="A2" s="1" t="s">
        <v>53</v>
      </c>
      <c r="B2" s="1"/>
      <c r="C2" s="1"/>
      <c r="D2" s="1"/>
    </row>
    <row r="3" spans="1:4" ht="15.75">
      <c r="A3" s="3" t="s">
        <v>34</v>
      </c>
      <c r="B3" s="3"/>
      <c r="C3" s="4"/>
      <c r="D3" s="4"/>
    </row>
    <row r="4" spans="1:4" ht="15.75">
      <c r="A4" s="3" t="s">
        <v>38</v>
      </c>
      <c r="B4" s="3"/>
      <c r="C4" s="4"/>
      <c r="D4" s="4"/>
    </row>
    <row r="5" spans="1:4" ht="15.75">
      <c r="A5" s="5"/>
      <c r="B5" s="6"/>
      <c r="C5" s="4"/>
      <c r="D5" s="4"/>
    </row>
    <row r="6" spans="1:4" ht="54" customHeight="1">
      <c r="A6" s="7" t="s">
        <v>1</v>
      </c>
      <c r="B6" s="7" t="s">
        <v>0</v>
      </c>
      <c r="C6" s="8" t="s">
        <v>20</v>
      </c>
      <c r="D6" s="9" t="s">
        <v>21</v>
      </c>
    </row>
    <row r="7" spans="1:4" ht="22.5" customHeight="1">
      <c r="A7" s="10" t="s">
        <v>7</v>
      </c>
      <c r="B7" s="10"/>
      <c r="C7" s="11"/>
      <c r="D7" s="12"/>
    </row>
    <row r="8" spans="1:4" ht="72" customHeight="1">
      <c r="A8" s="13" t="s">
        <v>9</v>
      </c>
      <c r="B8" s="14" t="s">
        <v>33</v>
      </c>
      <c r="C8" s="15"/>
      <c r="D8" s="16"/>
    </row>
    <row r="9" spans="1:4" ht="22.5" customHeight="1">
      <c r="A9" s="17" t="s">
        <v>31</v>
      </c>
      <c r="B9" s="18" t="s">
        <v>43</v>
      </c>
      <c r="C9" s="8">
        <f>D9*11*1597.9</f>
        <v>52730.700000000004</v>
      </c>
      <c r="D9" s="9">
        <v>3</v>
      </c>
    </row>
    <row r="10" spans="1:4" ht="24" customHeight="1">
      <c r="A10" s="17" t="s">
        <v>41</v>
      </c>
      <c r="B10" s="18" t="s">
        <v>40</v>
      </c>
      <c r="C10" s="8">
        <f>C9*26.2%</f>
        <v>13815.443400000002</v>
      </c>
      <c r="D10" s="9">
        <v>0.79</v>
      </c>
    </row>
    <row r="11" spans="1:4" ht="24" customHeight="1">
      <c r="A11" s="17" t="s">
        <v>42</v>
      </c>
      <c r="B11" s="18" t="s">
        <v>30</v>
      </c>
      <c r="C11" s="8">
        <f>D11*11*1597.9</f>
        <v>20916.511000000002</v>
      </c>
      <c r="D11" s="9">
        <v>1.19</v>
      </c>
    </row>
    <row r="12" spans="1:4" ht="33" customHeight="1">
      <c r="A12" s="13" t="s">
        <v>16</v>
      </c>
      <c r="B12" s="19" t="s">
        <v>15</v>
      </c>
      <c r="C12" s="8"/>
      <c r="D12" s="9"/>
    </row>
    <row r="13" spans="1:4" ht="22.5" customHeight="1">
      <c r="A13" s="20" t="s">
        <v>44</v>
      </c>
      <c r="B13" s="21" t="s">
        <v>10</v>
      </c>
      <c r="C13" s="8"/>
      <c r="D13" s="9"/>
    </row>
    <row r="14" spans="1:4" ht="22.5" customHeight="1">
      <c r="A14" s="20"/>
      <c r="B14" s="21" t="s">
        <v>13</v>
      </c>
      <c r="C14" s="8">
        <f>D14*11*1597.9</f>
        <v>11073.447</v>
      </c>
      <c r="D14" s="9">
        <v>0.63</v>
      </c>
    </row>
    <row r="15" spans="1:4" ht="22.5" customHeight="1">
      <c r="A15" s="20"/>
      <c r="B15" s="18" t="s">
        <v>47</v>
      </c>
      <c r="C15" s="8">
        <f>C14*26.2%</f>
        <v>2901.2431140000003</v>
      </c>
      <c r="D15" s="9">
        <v>0.16</v>
      </c>
    </row>
    <row r="16" spans="1:4" ht="22.5" customHeight="1">
      <c r="A16" s="20"/>
      <c r="B16" s="21" t="s">
        <v>27</v>
      </c>
      <c r="C16" s="8">
        <f>D16*11*1597.9</f>
        <v>703.07600000000002</v>
      </c>
      <c r="D16" s="9">
        <v>0.04</v>
      </c>
    </row>
    <row r="17" spans="1:5" ht="22.5" customHeight="1">
      <c r="A17" s="22" t="s">
        <v>45</v>
      </c>
      <c r="B17" s="23" t="s">
        <v>11</v>
      </c>
      <c r="C17" s="8"/>
      <c r="D17" s="9"/>
    </row>
    <row r="18" spans="1:5" ht="20.25" customHeight="1">
      <c r="A18" s="20"/>
      <c r="B18" s="21" t="s">
        <v>14</v>
      </c>
      <c r="C18" s="8">
        <f>D18*11*1597.9</f>
        <v>108097.93500000001</v>
      </c>
      <c r="D18" s="9">
        <v>6.15</v>
      </c>
    </row>
    <row r="19" spans="1:5" ht="19.5" customHeight="1">
      <c r="A19" s="20"/>
      <c r="B19" s="18" t="s">
        <v>47</v>
      </c>
      <c r="C19" s="8">
        <f>C18*26.2%</f>
        <v>28321.658970000004</v>
      </c>
      <c r="D19" s="9">
        <v>1.61</v>
      </c>
    </row>
    <row r="20" spans="1:5" ht="19.5" customHeight="1">
      <c r="A20" s="20"/>
      <c r="B20" s="21" t="s">
        <v>27</v>
      </c>
      <c r="C20" s="8">
        <f>D20*11*1597.9</f>
        <v>878.84500000000014</v>
      </c>
      <c r="D20" s="9">
        <v>0.05</v>
      </c>
    </row>
    <row r="21" spans="1:5" ht="25.5" customHeight="1">
      <c r="A21" s="20"/>
      <c r="B21" s="21" t="s">
        <v>28</v>
      </c>
      <c r="C21" s="8">
        <f>D21*11*1597.9</f>
        <v>2284.9970000000003</v>
      </c>
      <c r="D21" s="9">
        <v>0.13</v>
      </c>
    </row>
    <row r="22" spans="1:5" ht="33" customHeight="1">
      <c r="A22" s="20" t="s">
        <v>46</v>
      </c>
      <c r="B22" s="21" t="s">
        <v>17</v>
      </c>
      <c r="C22" s="8">
        <f>D22*11*1597.9</f>
        <v>1406.152</v>
      </c>
      <c r="D22" s="9">
        <v>0.08</v>
      </c>
    </row>
    <row r="23" spans="1:5" ht="66.75" customHeight="1">
      <c r="A23" s="13" t="s">
        <v>12</v>
      </c>
      <c r="B23" s="24" t="s">
        <v>35</v>
      </c>
      <c r="C23" s="15"/>
      <c r="D23" s="16"/>
    </row>
    <row r="24" spans="1:5" ht="30" customHeight="1">
      <c r="A24" s="17" t="s">
        <v>48</v>
      </c>
      <c r="B24" s="18" t="s">
        <v>50</v>
      </c>
      <c r="C24" s="8">
        <f>D24*11*1597.9</f>
        <v>97551.794999999998</v>
      </c>
      <c r="D24" s="9">
        <v>5.55</v>
      </c>
    </row>
    <row r="25" spans="1:5" ht="22.5" customHeight="1">
      <c r="A25" s="17" t="s">
        <v>49</v>
      </c>
      <c r="B25" s="18" t="s">
        <v>40</v>
      </c>
      <c r="C25" s="8">
        <f>C24*26.2%</f>
        <v>25558.57029</v>
      </c>
      <c r="D25" s="9">
        <v>1.46</v>
      </c>
    </row>
    <row r="26" spans="1:5" ht="22.5" customHeight="1">
      <c r="A26" s="13" t="s">
        <v>2</v>
      </c>
      <c r="B26" s="24" t="s">
        <v>29</v>
      </c>
      <c r="C26" s="8">
        <f>D26*11*1597.9</f>
        <v>3866.9180000000001</v>
      </c>
      <c r="D26" s="9">
        <v>0.22</v>
      </c>
    </row>
    <row r="27" spans="1:5" ht="32.25" customHeight="1">
      <c r="A27" s="13" t="s">
        <v>3</v>
      </c>
      <c r="B27" s="24" t="s">
        <v>36</v>
      </c>
      <c r="C27" s="8">
        <f t="shared" ref="C27:C30" si="0">D27*11*1597.9</f>
        <v>0</v>
      </c>
      <c r="D27" s="9">
        <v>0</v>
      </c>
      <c r="E27" s="25"/>
    </row>
    <row r="28" spans="1:5" ht="32.25" customHeight="1">
      <c r="A28" s="13" t="s">
        <v>4</v>
      </c>
      <c r="B28" s="24" t="s">
        <v>18</v>
      </c>
      <c r="C28" s="8">
        <f t="shared" si="0"/>
        <v>0</v>
      </c>
      <c r="D28" s="9">
        <v>0</v>
      </c>
      <c r="E28" s="25"/>
    </row>
    <row r="29" spans="1:5" ht="32.25" customHeight="1">
      <c r="A29" s="13" t="s">
        <v>5</v>
      </c>
      <c r="B29" s="24" t="s">
        <v>19</v>
      </c>
      <c r="C29" s="8">
        <f t="shared" si="0"/>
        <v>0</v>
      </c>
      <c r="D29" s="9">
        <v>0</v>
      </c>
      <c r="E29" s="25"/>
    </row>
    <row r="30" spans="1:5" ht="21" customHeight="1">
      <c r="A30" s="13" t="s">
        <v>6</v>
      </c>
      <c r="B30" s="24" t="s">
        <v>32</v>
      </c>
      <c r="C30" s="8">
        <f t="shared" si="0"/>
        <v>0</v>
      </c>
      <c r="D30" s="9">
        <v>0</v>
      </c>
    </row>
    <row r="31" spans="1:5" ht="22.5" customHeight="1">
      <c r="A31" s="26" t="s">
        <v>24</v>
      </c>
      <c r="B31" s="26"/>
      <c r="C31" s="11">
        <f>SUM(C9:C30)</f>
        <v>370107.29177399998</v>
      </c>
      <c r="D31" s="12">
        <f>SUM(D9:D30)</f>
        <v>21.060000000000002</v>
      </c>
    </row>
    <row r="32" spans="1:5" ht="21.75" customHeight="1">
      <c r="A32" s="27" t="s">
        <v>22</v>
      </c>
      <c r="B32" s="27"/>
      <c r="C32" s="11">
        <f>D32*11*1597.9</f>
        <v>66630.512520000018</v>
      </c>
      <c r="D32" s="12">
        <f>D31*1.18-D31</f>
        <v>3.7908000000000008</v>
      </c>
    </row>
    <row r="33" spans="1:4" ht="21.75" customHeight="1">
      <c r="A33" s="27" t="s">
        <v>23</v>
      </c>
      <c r="B33" s="27"/>
      <c r="C33" s="11">
        <f>SUM(C31:C32)</f>
        <v>436737.80429400003</v>
      </c>
      <c r="D33" s="12">
        <f>SUM(D31:D32)</f>
        <v>24.850800000000003</v>
      </c>
    </row>
    <row r="34" spans="1:4" ht="45.75" customHeight="1">
      <c r="A34" s="28" t="s">
        <v>1</v>
      </c>
      <c r="B34" s="7" t="s">
        <v>0</v>
      </c>
      <c r="C34" s="8" t="s">
        <v>25</v>
      </c>
      <c r="D34" s="9" t="s">
        <v>26</v>
      </c>
    </row>
    <row r="35" spans="1:4" ht="15.75">
      <c r="A35" s="10" t="s">
        <v>8</v>
      </c>
      <c r="B35" s="10"/>
      <c r="C35" s="8"/>
      <c r="D35" s="9"/>
    </row>
    <row r="36" spans="1:4" ht="15.75">
      <c r="A36" s="13" t="s">
        <v>9</v>
      </c>
      <c r="B36" s="24" t="s">
        <v>37</v>
      </c>
      <c r="C36" s="8"/>
      <c r="D36" s="9"/>
    </row>
    <row r="37" spans="1:4" ht="15.75">
      <c r="A37" s="13"/>
      <c r="B37" s="24" t="s">
        <v>39</v>
      </c>
      <c r="C37" s="8">
        <f>D37*11*1597.9</f>
        <v>108097.93500000001</v>
      </c>
      <c r="D37" s="9">
        <v>6.15</v>
      </c>
    </row>
    <row r="38" spans="1:4" ht="15.75">
      <c r="A38" s="13"/>
      <c r="B38" s="24" t="s">
        <v>40</v>
      </c>
      <c r="C38" s="8">
        <f>D38*11*1597.9</f>
        <v>28298.809000000005</v>
      </c>
      <c r="D38" s="9">
        <v>1.61</v>
      </c>
    </row>
    <row r="39" spans="1:4" ht="15.75">
      <c r="A39" s="27" t="s">
        <v>23</v>
      </c>
      <c r="B39" s="27"/>
      <c r="C39" s="11">
        <f>SUM(C37:C38)*1.18</f>
        <v>160948.15792</v>
      </c>
      <c r="D39" s="12">
        <f>SUM(D37:D38)*1.18</f>
        <v>9.1568000000000005</v>
      </c>
    </row>
    <row r="42" spans="1:4" ht="15.75">
      <c r="B42" s="6" t="s">
        <v>51</v>
      </c>
      <c r="C42" s="29" t="s">
        <v>52</v>
      </c>
    </row>
  </sheetData>
  <sheetProtection password="ED33" sheet="1" objects="1" scenarios="1" selectLockedCells="1" selectUnlockedCells="1"/>
  <mergeCells count="9">
    <mergeCell ref="A39:B39"/>
    <mergeCell ref="A31:B31"/>
    <mergeCell ref="A35:B35"/>
    <mergeCell ref="A2:D2"/>
    <mergeCell ref="A3:B3"/>
    <mergeCell ref="A4:B4"/>
    <mergeCell ref="A7:B7"/>
    <mergeCell ref="A32:B32"/>
    <mergeCell ref="A33:B33"/>
  </mergeCells>
  <pageMargins left="0.39370078740157483" right="0.70866141732283472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2-24,85</vt:lpstr>
      <vt:lpstr>'2-24,85'!Область_печати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2012-03-06T10:56:01Z</dcterms:modified>
</cp:coreProperties>
</file>